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5. MAYIS\"/>
    </mc:Choice>
  </mc:AlternateContent>
  <xr:revisionPtr revIDLastSave="0" documentId="13_ncr:1_{B3F2E2EC-7A69-4D30-9902-216F9B9218FD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1" l="1"/>
  <c r="AA10" i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<sst xmlns="http://schemas.openxmlformats.org/spreadsheetml/2006/main" count="51" uniqueCount="44">
  <si>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</si>
  <si>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</si>
  <si>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</si>
  <si>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</si>
  <si>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</si>
  <si>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</si>
  <si>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</si>
  <si>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</si>
  <si>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</si>
  <si>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</si>
  <si>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</si>
  <si>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</si>
  <si>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</si>
  <si>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</si>
  <si>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</si>
  <si>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</si>
  <si>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</si>
  <si>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</si>
  <si>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</si>
  <si>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</si>
  <si>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</si>
  <si>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</si>
  <si>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</si>
  <si>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</si>
  <si>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</si>
  <si>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</si>
  <si>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</si>
  <si>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</si>
  <si>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</si>
  <si>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</si>
  <si>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</si>
  <si>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</si>
  <si>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</si>
  <si>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</si>
  <si>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</si>
  <si>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</si>
  <si>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OTEL</t>
  </si>
  <si>
    <t>ERCAN DEMİR PROFİL</t>
  </si>
  <si>
    <t>06,06,2024</t>
  </si>
  <si>
    <t>HASAN YILDIRIM</t>
  </si>
  <si>
    <t>ADANA SEFERİ</t>
  </si>
  <si>
    <t>42 ATG 309</t>
  </si>
  <si>
    <t>TESLİM ALINAN PARA</t>
  </si>
  <si>
    <t>EKSİK KALAN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</si>
</sst>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R19" sqref="R1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39</v>
      </c>
      <c r="C2" s="66"/>
      <c r="D2" s="2" t="s">
        <v>2</v>
      </c>
      <c r="E2" s="67" t="s">
        <v>40</v>
      </c>
      <c r="F2" s="67"/>
      <c r="G2" s="67"/>
      <c r="H2" s="67"/>
      <c r="I2" s="67"/>
      <c r="J2" s="67"/>
      <c r="K2" s="3" t="s">
        <v>3</v>
      </c>
      <c r="L2" s="4">
        <f ca="1">TODAY()</f>
        <v>45419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37</v>
      </c>
      <c r="B5" s="60"/>
      <c r="C5" s="10" t="s">
        <v>38</v>
      </c>
      <c r="D5" s="11"/>
      <c r="E5" s="12">
        <v>193200</v>
      </c>
      <c r="F5" s="1"/>
      <c r="G5" s="13" t="str">
        <f t="shared" ref="G5" si="0">IF(A5="","",(A5))</f>
        <v>ERCAN DEMİR PROFİL</v>
      </c>
      <c r="H5" s="12"/>
      <c r="I5" s="12"/>
      <c r="J5" s="12"/>
      <c r="K5" s="12">
        <f>IF(G5="","",SUM(E5-H5-I5-J5))</f>
        <v>193200</v>
      </c>
      <c r="L5" s="11"/>
      <c r="M5" s="1"/>
      <c r="N5" s="46">
        <v>200</v>
      </c>
      <c r="O5" s="35"/>
      <c r="P5" s="42">
        <v>2</v>
      </c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400</v>
      </c>
    </row>
    <row r="6" spans="1:27" ht="15" customHeight="1" x14ac:dyDescent="0.35">
      <c r="A6" s="59"/>
      <c r="B6" s="60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400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3500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41</v>
      </c>
      <c r="C22" s="27"/>
      <c r="D22" s="16" t="s">
        <v>17</v>
      </c>
      <c r="E22" s="17">
        <f>SUM(E5:E21)</f>
        <v>193200</v>
      </c>
      <c r="F22" s="1"/>
      <c r="G22" s="16" t="s">
        <v>17</v>
      </c>
      <c r="H22" s="17">
        <f>SUM(H5:H21)</f>
        <v>3500</v>
      </c>
      <c r="I22" s="17">
        <f>SUM(I5:I21)</f>
        <v>0</v>
      </c>
      <c r="J22" s="17">
        <f>SUM(J5:J21)</f>
        <v>0</v>
      </c>
      <c r="K22" s="17">
        <f>SUM(K5:K21)</f>
        <v>193200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24071</v>
      </c>
      <c r="D25" s="18">
        <v>24738</v>
      </c>
      <c r="E25" s="19">
        <f>IF(C25="","",SUM(D25-C25))</f>
        <v>667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2350</v>
      </c>
      <c r="D26" s="21"/>
      <c r="E26" s="20">
        <f>IF(C26="","",SUM(C26/E25))</f>
        <v>3.5232383808095951</v>
      </c>
      <c r="F26" s="1"/>
      <c r="G26" s="11" t="s">
        <v>26</v>
      </c>
      <c r="H26" s="12">
        <v>2350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2705</v>
      </c>
      <c r="D27" s="21"/>
      <c r="E27" s="22">
        <f>SUM(C27/E22)</f>
        <v>1.4001035196687371E-2</v>
      </c>
      <c r="F27" s="1"/>
      <c r="G27" s="11" t="s">
        <v>28</v>
      </c>
      <c r="H27" s="12">
        <v>355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36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2705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795</v>
      </c>
      <c r="D36" s="1"/>
      <c r="E36" s="1"/>
      <c r="F36" s="1"/>
      <c r="G36" s="26" t="s">
        <v>31</v>
      </c>
      <c r="H36" s="15">
        <f>IF(H33="","",SUM(H22-H33))</f>
        <v>795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39</v>
      </c>
      <c r="B38" s="55"/>
      <c r="C38" s="1"/>
      <c r="D38" s="1"/>
      <c r="E38" s="1"/>
      <c r="F38" s="1"/>
      <c r="G38" s="26" t="s">
        <v>42</v>
      </c>
      <c r="H38" s="15">
        <v>400</v>
      </c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26" t="s">
        <v>43</v>
      </c>
      <c r="H40" s="15">
        <f>SUM(H36-H38)</f>
        <v>395</v>
      </c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2024-05-07T08:15:46Z</cp:lastPrinted>
  <dcterms:created xsi:type="dcterms:W3CDTF">2022-08-24T05:29:34Z</dcterms:created>
  <dcterms:modified xsi:type="dcterms:W3CDTF">2024-05-07T11:24:22Z</dcterms:modified>
</cp:coreProperties>
</file>